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lizrein/Documents/"/>
    </mc:Choice>
  </mc:AlternateContent>
  <xr:revisionPtr revIDLastSave="0" documentId="13_ncr:1_{09356E33-48BD-D747-BF91-EA97CE0BE022}" xr6:coauthVersionLast="47" xr6:coauthVersionMax="47" xr10:uidLastSave="{00000000-0000-0000-0000-000000000000}"/>
  <bookViews>
    <workbookView xWindow="0" yWindow="500" windowWidth="24640" windowHeight="15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F17" i="1"/>
  <c r="F15" i="1" l="1"/>
  <c r="L11" i="1"/>
  <c r="L15" i="1" s="1"/>
  <c r="F19" i="1" l="1"/>
  <c r="L5" i="1" s="1"/>
  <c r="G40" i="1" l="1"/>
  <c r="L17" i="1"/>
  <c r="K28" i="1" l="1"/>
  <c r="K32" i="1" s="1"/>
  <c r="K37" i="1" s="1"/>
  <c r="E41" i="1" s="1"/>
</calcChain>
</file>

<file path=xl/sharedStrings.xml><?xml version="1.0" encoding="utf-8"?>
<sst xmlns="http://schemas.openxmlformats.org/spreadsheetml/2006/main" count="51" uniqueCount="51">
  <si>
    <t>Best Practices -Tools and Tactics</t>
  </si>
  <si>
    <t>GOAL PROJECTOR</t>
  </si>
  <si>
    <t>AGENT INPUT IN YELLOW</t>
  </si>
  <si>
    <t>Step 1</t>
  </si>
  <si>
    <t>Step 2</t>
  </si>
  <si>
    <t>Estimated bills this year</t>
  </si>
  <si>
    <t>Desired savings this year</t>
  </si>
  <si>
    <t>Funds needed for Goal #1</t>
  </si>
  <si>
    <t>Average commission % per side</t>
  </si>
  <si>
    <t>Funds needed for Goal #2</t>
  </si>
  <si>
    <t>Funds needed for Goal #3</t>
  </si>
  <si>
    <t>Your commission split percentage</t>
  </si>
  <si>
    <t>Step 3</t>
  </si>
  <si>
    <t>Average number of appointments needed to result in one closed transaction</t>
  </si>
  <si>
    <t>Number of appointments you need in a year</t>
  </si>
  <si>
    <t>Number of working weeks in a year</t>
  </si>
  <si>
    <t>(52 weeks per year. You decide how many weeks you will work)</t>
  </si>
  <si>
    <t>Number of appointments you need each week</t>
  </si>
  <si>
    <t>Average number of prospecting contacts needed to result in one appointment</t>
  </si>
  <si>
    <t>Number of prospecting contacts you need to make each week to generate</t>
  </si>
  <si>
    <t>the income you expect</t>
  </si>
  <si>
    <t>Step 4</t>
  </si>
  <si>
    <t>How many days per week do anticipate working to reach your goals?</t>
  </si>
  <si>
    <t>How many contacts you need to make per day to reach your goal</t>
  </si>
  <si>
    <t>Summary</t>
  </si>
  <si>
    <t>Following the best practices outlined in the program, you have the potential</t>
  </si>
  <si>
    <t>of making your desired income of</t>
  </si>
  <si>
    <t xml:space="preserve">by making </t>
  </si>
  <si>
    <t>contacts per day, every day!</t>
  </si>
  <si>
    <t>(rent, mortgage, car, insurance, utilities)</t>
  </si>
  <si>
    <t>(savings account, emergency fund)</t>
  </si>
  <si>
    <t>Subtotal - financial goal this year</t>
  </si>
  <si>
    <t>My estimated real estate expenses this year</t>
  </si>
  <si>
    <t>My total revenue goal</t>
  </si>
  <si>
    <t>(10% for tax liabilities, fuel, misc.)</t>
  </si>
  <si>
    <t>(desired yearly income)</t>
  </si>
  <si>
    <t>Total revenue goal</t>
  </si>
  <si>
    <t>(discuss with your coach)</t>
  </si>
  <si>
    <t>Your average sales price</t>
  </si>
  <si>
    <t>(blended listing and buyer side rate)</t>
  </si>
  <si>
    <t>Average commission income per transaction side</t>
  </si>
  <si>
    <t>(gross commission due to eXp)</t>
  </si>
  <si>
    <t>(per your eXp and PHT agreements)</t>
  </si>
  <si>
    <t>(your gross take home pay from commission)</t>
  </si>
  <si>
    <t>Average commission income per transaction</t>
  </si>
  <si>
    <t>Number of transactions you need per year</t>
  </si>
  <si>
    <t>(industry average is 3, but this can be adjusted)</t>
  </si>
  <si>
    <t>(This is a good conversation to have with your coach)</t>
  </si>
  <si>
    <t>(This is a good figure to discuss with your coach)</t>
  </si>
  <si>
    <t>(# of transactions x # of appointments per transaction)</t>
  </si>
  <si>
    <t>(industry average is 30, but this can be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</si>
</sst>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&quot;$&quot;* #,##0.00&quot; &quot;;&quot; &quot;&quot;$&quot;* \(#,##0.00\);&quot; &quot;&quot;$&quot;* &quot;-&quot;??&quot; &quot;"/>
    <numFmt numFmtId="165" formatCode="0.0%"/>
    <numFmt numFmtId="166" formatCode="0.0"/>
    <numFmt numFmtId="167" formatCode="&quot;$&quot;#,##0.00"/>
  </numFmts>
  <fonts count="19">
    <font>
      <sz val="11"/>
      <color indexed="8"/>
      <name val="Calibri"/>
    </font>
    <font>
      <sz val="40"/>
      <color indexed="8"/>
      <name val="Brittany Signature"/>
    </font>
    <font>
      <sz val="44"/>
      <color indexed="8"/>
      <name val="Calibri"/>
      <family val="2"/>
    </font>
    <font>
      <sz val="27"/>
      <color indexed="8"/>
      <name val="Roboto Light"/>
    </font>
    <font>
      <sz val="11"/>
      <color indexed="8"/>
      <name val="Roboto Light"/>
    </font>
    <font>
      <sz val="11"/>
      <color indexed="8"/>
      <name val="Roboto Bold"/>
    </font>
    <font>
      <b/>
      <sz val="11"/>
      <color indexed="8"/>
      <name val="Calibri"/>
      <family val="2"/>
    </font>
    <font>
      <sz val="24"/>
      <color indexed="8"/>
      <name val="Roboto Light"/>
    </font>
    <font>
      <sz val="11"/>
      <color indexed="13"/>
      <name val="Roboto Bold"/>
    </font>
    <font>
      <sz val="14"/>
      <color indexed="8"/>
      <name val="Roboto Light"/>
    </font>
    <font>
      <sz val="11"/>
      <color indexed="12"/>
      <name val="Roboto Light"/>
    </font>
    <font>
      <sz val="16"/>
      <color indexed="8"/>
      <name val="Roboto Light"/>
    </font>
    <font>
      <sz val="14"/>
      <color theme="1"/>
      <name val="Roboto Bold"/>
    </font>
    <font>
      <sz val="11"/>
      <color theme="1"/>
      <name val="Roboto Light"/>
    </font>
    <font>
      <sz val="14"/>
      <color theme="1"/>
      <name val="Roboto Light"/>
    </font>
    <font>
      <sz val="16"/>
      <color theme="1"/>
      <name val="Roboto Bold"/>
    </font>
    <font>
      <u/>
      <sz val="16"/>
      <color theme="1"/>
      <name val="Roboto Bold"/>
    </font>
    <font>
      <b/>
      <u/>
      <sz val="16"/>
      <color theme="1"/>
      <name val="Calibri"/>
      <family val="2"/>
    </font>
    <font>
      <sz val="24"/>
      <color theme="1"/>
      <name val="Brittany Signatur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4" fillId="0" borderId="8" xfId="0" applyFont="1" applyBorder="1" applyAlignment="1"/>
    <xf numFmtId="0" fontId="4" fillId="0" borderId="1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7" fillId="0" borderId="13" xfId="0" applyFont="1" applyBorder="1" applyAlignment="1"/>
    <xf numFmtId="0" fontId="7" fillId="0" borderId="6" xfId="0" applyFont="1" applyBorder="1" applyAlignment="1"/>
    <xf numFmtId="0" fontId="7" fillId="0" borderId="5" xfId="0" applyFont="1" applyBorder="1" applyAlignment="1"/>
    <xf numFmtId="0" fontId="7" fillId="0" borderId="7" xfId="0" applyFont="1" applyBorder="1" applyAlignment="1"/>
    <xf numFmtId="0" fontId="8" fillId="4" borderId="6" xfId="0" applyFont="1" applyFill="1" applyBorder="1" applyAlignment="1"/>
    <xf numFmtId="0" fontId="8" fillId="4" borderId="14" xfId="0" applyFont="1" applyFill="1" applyBorder="1" applyAlignment="1"/>
    <xf numFmtId="164" fontId="9" fillId="3" borderId="15" xfId="0" applyNumberFormat="1" applyFont="1" applyFill="1" applyBorder="1" applyAlignment="1"/>
    <xf numFmtId="0" fontId="9" fillId="4" borderId="6" xfId="0" applyFont="1" applyFill="1" applyBorder="1" applyAlignment="1"/>
    <xf numFmtId="164" fontId="9" fillId="4" borderId="6" xfId="0" applyNumberFormat="1" applyFont="1" applyFill="1" applyBorder="1" applyAlignment="1">
      <alignment horizontal="left"/>
    </xf>
    <xf numFmtId="0" fontId="4" fillId="4" borderId="6" xfId="0" applyFont="1" applyFill="1" applyBorder="1" applyAlignment="1"/>
    <xf numFmtId="0" fontId="9" fillId="4" borderId="10" xfId="0" applyFont="1" applyFill="1" applyBorder="1" applyAlignment="1"/>
    <xf numFmtId="0" fontId="9" fillId="4" borderId="5" xfId="0" applyFont="1" applyFill="1" applyBorder="1" applyAlignment="1">
      <alignment horizontal="left"/>
    </xf>
    <xf numFmtId="0" fontId="4" fillId="4" borderId="14" xfId="0" applyFont="1" applyFill="1" applyBorder="1" applyAlignment="1"/>
    <xf numFmtId="0" fontId="9" fillId="4" borderId="14" xfId="0" applyFont="1" applyFill="1" applyBorder="1" applyAlignment="1"/>
    <xf numFmtId="164" fontId="9" fillId="3" borderId="15" xfId="0" applyNumberFormat="1" applyFont="1" applyFill="1" applyBorder="1" applyAlignment="1">
      <alignment horizontal="left"/>
    </xf>
    <xf numFmtId="164" fontId="4" fillId="0" borderId="12" xfId="0" applyNumberFormat="1" applyFont="1" applyBorder="1" applyAlignment="1"/>
    <xf numFmtId="49" fontId="4" fillId="0" borderId="6" xfId="0" applyNumberFormat="1" applyFont="1" applyBorder="1" applyAlignment="1"/>
    <xf numFmtId="0" fontId="9" fillId="4" borderId="10" xfId="0" applyFont="1" applyFill="1" applyBorder="1" applyAlignment="1">
      <alignment horizontal="left"/>
    </xf>
    <xf numFmtId="165" fontId="9" fillId="3" borderId="15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/>
    <xf numFmtId="0" fontId="9" fillId="4" borderId="13" xfId="0" applyFont="1" applyFill="1" applyBorder="1" applyAlignment="1">
      <alignment horizontal="right"/>
    </xf>
    <xf numFmtId="164" fontId="9" fillId="4" borderId="6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9" fontId="9" fillId="3" borderId="15" xfId="0" applyNumberFormat="1" applyFont="1" applyFill="1" applyBorder="1" applyAlignment="1">
      <alignment horizontal="right"/>
    </xf>
    <xf numFmtId="0" fontId="4" fillId="0" borderId="6" xfId="0" applyNumberFormat="1" applyFont="1" applyBorder="1" applyAlignment="1"/>
    <xf numFmtId="0" fontId="9" fillId="4" borderId="13" xfId="0" applyFont="1" applyFill="1" applyBorder="1" applyAlignment="1"/>
    <xf numFmtId="0" fontId="9" fillId="4" borderId="13" xfId="0" applyFont="1" applyFill="1" applyBorder="1" applyAlignment="1">
      <alignment horizontal="left"/>
    </xf>
    <xf numFmtId="164" fontId="9" fillId="4" borderId="6" xfId="0" applyNumberFormat="1" applyFont="1" applyFill="1" applyBorder="1" applyAlignment="1"/>
    <xf numFmtId="0" fontId="9" fillId="4" borderId="6" xfId="0" applyFont="1" applyFill="1" applyBorder="1" applyAlignment="1">
      <alignment horizontal="left"/>
    </xf>
    <xf numFmtId="166" fontId="9" fillId="4" borderId="6" xfId="0" applyNumberFormat="1" applyFont="1" applyFill="1" applyBorder="1" applyAlignment="1">
      <alignment horizontal="left"/>
    </xf>
    <xf numFmtId="49" fontId="10" fillId="0" borderId="6" xfId="0" applyNumberFormat="1" applyFont="1" applyBorder="1" applyAlignment="1"/>
    <xf numFmtId="164" fontId="4" fillId="0" borderId="7" xfId="0" applyNumberFormat="1" applyFont="1" applyBorder="1" applyAlignment="1"/>
    <xf numFmtId="166" fontId="4" fillId="4" borderId="6" xfId="0" applyNumberFormat="1" applyFont="1" applyFill="1" applyBorder="1" applyAlignment="1"/>
    <xf numFmtId="0" fontId="7" fillId="0" borderId="4" xfId="0" applyFont="1" applyBorder="1" applyAlignment="1"/>
    <xf numFmtId="0" fontId="4" fillId="0" borderId="4" xfId="0" applyFont="1" applyBorder="1" applyAlignment="1"/>
    <xf numFmtId="1" fontId="9" fillId="4" borderId="6" xfId="0" applyNumberFormat="1" applyFont="1" applyFill="1" applyBorder="1" applyAlignment="1">
      <alignment horizontal="left"/>
    </xf>
    <xf numFmtId="0" fontId="9" fillId="3" borderId="15" xfId="0" applyNumberFormat="1" applyFont="1" applyFill="1" applyBorder="1" applyAlignment="1">
      <alignment horizontal="left"/>
    </xf>
    <xf numFmtId="2" fontId="9" fillId="4" borderId="6" xfId="0" applyNumberFormat="1" applyFont="1" applyFill="1" applyBorder="1" applyAlignment="1">
      <alignment horizontal="left"/>
    </xf>
    <xf numFmtId="0" fontId="10" fillId="0" borderId="6" xfId="0" applyFont="1" applyBorder="1" applyAlignment="1"/>
    <xf numFmtId="0" fontId="9" fillId="0" borderId="4" xfId="0" applyFont="1" applyBorder="1" applyAlignment="1"/>
    <xf numFmtId="0" fontId="9" fillId="0" borderId="6" xfId="0" applyFont="1" applyBorder="1" applyAlignment="1"/>
    <xf numFmtId="0" fontId="11" fillId="2" borderId="6" xfId="0" applyFont="1" applyFill="1" applyBorder="1" applyAlignment="1"/>
    <xf numFmtId="164" fontId="11" fillId="2" borderId="6" xfId="0" applyNumberFormat="1" applyFont="1" applyFill="1" applyBorder="1" applyAlignment="1"/>
    <xf numFmtId="0" fontId="9" fillId="0" borderId="7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1" fillId="2" borderId="17" xfId="0" applyFont="1" applyFill="1" applyBorder="1" applyAlignment="1"/>
    <xf numFmtId="0" fontId="9" fillId="0" borderId="18" xfId="0" applyFont="1" applyBorder="1" applyAlignment="1"/>
    <xf numFmtId="49" fontId="5" fillId="3" borderId="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49" fontId="3" fillId="2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6" xfId="0" applyFont="1" applyBorder="1" applyAlignment="1"/>
    <xf numFmtId="49" fontId="12" fillId="4" borderId="4" xfId="0" applyNumberFormat="1" applyFont="1" applyFill="1" applyBorder="1" applyAlignment="1"/>
    <xf numFmtId="49" fontId="13" fillId="4" borderId="4" xfId="0" applyNumberFormat="1" applyFont="1" applyFill="1" applyBorder="1" applyAlignment="1"/>
    <xf numFmtId="164" fontId="14" fillId="4" borderId="6" xfId="0" applyNumberFormat="1" applyFont="1" applyFill="1" applyBorder="1" applyAlignment="1"/>
    <xf numFmtId="49" fontId="12" fillId="4" borderId="6" xfId="0" applyNumberFormat="1" applyFont="1" applyFill="1" applyBorder="1" applyAlignment="1"/>
    <xf numFmtId="49" fontId="13" fillId="4" borderId="6" xfId="0" applyNumberFormat="1" applyFont="1" applyFill="1" applyBorder="1" applyAlignment="1"/>
    <xf numFmtId="0" fontId="14" fillId="4" borderId="6" xfId="0" applyFont="1" applyFill="1" applyBorder="1" applyAlignment="1"/>
    <xf numFmtId="49" fontId="15" fillId="2" borderId="6" xfId="0" applyNumberFormat="1" applyFont="1" applyFill="1" applyBorder="1" applyAlignment="1"/>
    <xf numFmtId="49" fontId="15" fillId="2" borderId="17" xfId="0" applyNumberFormat="1" applyFont="1" applyFill="1" applyBorder="1" applyAlignment="1"/>
    <xf numFmtId="167" fontId="16" fillId="2" borderId="6" xfId="0" applyNumberFormat="1" applyFont="1" applyFill="1" applyBorder="1" applyAlignment="1">
      <alignment horizontal="left"/>
    </xf>
    <xf numFmtId="167" fontId="17" fillId="5" borderId="6" xfId="0" applyNumberFormat="1" applyFont="1" applyFill="1" applyBorder="1" applyAlignment="1">
      <alignment horizontal="left"/>
    </xf>
    <xf numFmtId="1" fontId="16" fillId="2" borderId="17" xfId="0" applyNumberFormat="1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left"/>
    </xf>
    <xf numFmtId="49" fontId="18" fillId="0" borderId="6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2C4A4"/>
      <rgbColor rgb="FFAAAAAA"/>
      <rgbColor rgb="FFFFFF00"/>
      <rgbColor rgb="FFFF0000"/>
      <rgbColor rgb="FF223962"/>
      <rgbColor rgb="FFE7E6E6"/>
      <rgbColor rgb="FFC5DE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775444</xdr:colOff>
      <xdr:row>0</xdr:row>
      <xdr:rowOff>0</xdr:rowOff>
    </xdr:from>
    <xdr:to>
      <xdr:col>12</xdr:col>
      <xdr:colOff>519623</xdr:colOff>
      <xdr:row>7</xdr:row>
      <xdr:rowOff>5164</xdr:rowOff>
    </xdr:to>
    <xdr:pic>
      <xdr:nvPicPr>
        <xdr:cNvPr id="2" name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1044" y="-322648"/>
          <a:ext cx="2868380" cy="28683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showGridLines="0" tabSelected="1" workbookViewId="0">
      <selection activeCell="C38" sqref="C38"/>
    </sheetView>
  </sheetViews>
  <sheetFormatPr baseColWidth="10" defaultColWidth="8.83203125" defaultRowHeight="14.5" customHeight="1"/>
  <cols>
    <col min="1" max="4" width="8.83203125" style="1" customWidth="1"/>
    <col min="5" max="5" width="12.6640625" style="1" customWidth="1"/>
    <col min="6" max="6" width="19.33203125" style="1" customWidth="1"/>
    <col min="7" max="7" width="4.5" style="1" customWidth="1"/>
    <col min="8" max="9" width="8.83203125" style="1" customWidth="1"/>
    <col min="10" max="10" width="15.1640625" style="1" customWidth="1"/>
    <col min="11" max="11" width="23.5" style="1" customWidth="1"/>
    <col min="12" max="12" width="17.5" style="1" customWidth="1"/>
    <col min="13" max="13" width="16.6640625" style="1" customWidth="1"/>
    <col min="14" max="16" width="8.83203125" style="1" customWidth="1"/>
    <col min="17" max="17" width="5.33203125" style="1" customWidth="1"/>
    <col min="18" max="18" width="15.1640625" style="1" customWidth="1"/>
    <col min="19" max="19" width="8.83203125" style="1" customWidth="1"/>
    <col min="20" max="16384" width="8.83203125" style="1"/>
  </cols>
  <sheetData>
    <row r="1" spans="1:18" ht="68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2"/>
      <c r="N1" s="2"/>
      <c r="O1" s="2"/>
      <c r="P1" s="2"/>
      <c r="Q1" s="2"/>
      <c r="R1" s="3"/>
    </row>
    <row r="2" spans="1:18" ht="35" customHeight="1">
      <c r="A2" s="63" t="s">
        <v>1</v>
      </c>
      <c r="B2" s="64"/>
      <c r="C2" s="64"/>
      <c r="D2" s="64"/>
      <c r="E2" s="65"/>
      <c r="F2" s="65"/>
      <c r="G2" s="65"/>
      <c r="H2" s="65"/>
      <c r="I2" s="65"/>
      <c r="J2" s="65"/>
      <c r="K2" s="65"/>
      <c r="L2" s="65"/>
      <c r="M2" s="4"/>
      <c r="N2" s="4"/>
      <c r="O2" s="4"/>
      <c r="P2" s="4"/>
      <c r="Q2" s="4"/>
      <c r="R2" s="5"/>
    </row>
    <row r="3" spans="1:18" ht="16" customHeight="1">
      <c r="A3" s="6"/>
      <c r="B3" s="58" t="s">
        <v>2</v>
      </c>
      <c r="C3" s="59"/>
      <c r="D3" s="60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52.5" customHeight="1">
      <c r="A4" s="79" t="s">
        <v>3</v>
      </c>
      <c r="B4" s="10"/>
      <c r="C4" s="10"/>
      <c r="D4" s="10"/>
      <c r="E4" s="11"/>
      <c r="F4" s="12"/>
      <c r="G4" s="11"/>
      <c r="H4" s="78" t="s">
        <v>4</v>
      </c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8" customHeight="1">
      <c r="A5" s="66" t="s">
        <v>5</v>
      </c>
      <c r="B5" s="14"/>
      <c r="C5" s="14"/>
      <c r="D5" s="14"/>
      <c r="E5" s="15"/>
      <c r="F5" s="16">
        <v>72000</v>
      </c>
      <c r="G5" s="7"/>
      <c r="H5" s="69" t="s">
        <v>36</v>
      </c>
      <c r="I5" s="17"/>
      <c r="J5" s="17"/>
      <c r="K5" s="17"/>
      <c r="L5" s="18">
        <f>F19</f>
        <v>229900</v>
      </c>
      <c r="M5" s="8"/>
      <c r="N5" s="8"/>
      <c r="O5" s="8"/>
      <c r="P5" s="8"/>
      <c r="Q5" s="8"/>
      <c r="R5" s="9"/>
    </row>
    <row r="6" spans="1:18" ht="18" customHeight="1">
      <c r="A6" s="67" t="s">
        <v>29</v>
      </c>
      <c r="B6" s="19"/>
      <c r="C6" s="19"/>
      <c r="D6" s="19"/>
      <c r="E6" s="19"/>
      <c r="F6" s="20"/>
      <c r="G6" s="8"/>
      <c r="H6" s="70"/>
      <c r="I6" s="17"/>
      <c r="J6" s="17"/>
      <c r="K6" s="17"/>
      <c r="L6" s="21"/>
      <c r="M6" s="8"/>
      <c r="N6" s="8"/>
      <c r="O6" s="8"/>
      <c r="P6" s="8"/>
      <c r="Q6" s="8"/>
      <c r="R6" s="9"/>
    </row>
    <row r="7" spans="1:18" ht="18" customHeight="1">
      <c r="A7" s="66" t="s">
        <v>6</v>
      </c>
      <c r="B7" s="19"/>
      <c r="C7" s="19"/>
      <c r="D7" s="19"/>
      <c r="E7" s="22"/>
      <c r="F7" s="16">
        <v>12000</v>
      </c>
      <c r="G7" s="7"/>
      <c r="H7" s="69" t="s">
        <v>38</v>
      </c>
      <c r="I7" s="17"/>
      <c r="J7" s="17"/>
      <c r="K7" s="23"/>
      <c r="L7" s="24">
        <v>350000</v>
      </c>
      <c r="M7" s="25"/>
      <c r="N7" s="8"/>
      <c r="O7" s="26"/>
      <c r="P7" s="8"/>
      <c r="Q7" s="8"/>
      <c r="R7" s="9"/>
    </row>
    <row r="8" spans="1:18" ht="18" customHeight="1">
      <c r="A8" s="67" t="s">
        <v>30</v>
      </c>
      <c r="B8" s="19"/>
      <c r="C8" s="19"/>
      <c r="D8" s="19"/>
      <c r="E8" s="19"/>
      <c r="F8" s="20"/>
      <c r="G8" s="8"/>
      <c r="H8" s="70" t="s">
        <v>37</v>
      </c>
      <c r="I8" s="17"/>
      <c r="J8" s="17"/>
      <c r="K8" s="17"/>
      <c r="L8" s="27"/>
      <c r="M8" s="8"/>
      <c r="N8" s="8"/>
      <c r="O8" s="26"/>
      <c r="P8" s="8"/>
      <c r="Q8" s="8"/>
      <c r="R8" s="9"/>
    </row>
    <row r="9" spans="1:18" ht="18" customHeight="1">
      <c r="A9" s="66" t="s">
        <v>7</v>
      </c>
      <c r="B9" s="19"/>
      <c r="C9" s="19"/>
      <c r="D9" s="19"/>
      <c r="E9" s="22"/>
      <c r="F9" s="16">
        <v>40000</v>
      </c>
      <c r="G9" s="7"/>
      <c r="H9" s="69" t="s">
        <v>8</v>
      </c>
      <c r="I9" s="17"/>
      <c r="J9" s="17"/>
      <c r="K9" s="23"/>
      <c r="L9" s="28">
        <v>2.7E-2</v>
      </c>
      <c r="M9" s="29"/>
      <c r="N9" s="8"/>
      <c r="O9" s="8"/>
      <c r="P9" s="8"/>
      <c r="Q9" s="8"/>
      <c r="R9" s="9"/>
    </row>
    <row r="10" spans="1:18" ht="18" customHeight="1">
      <c r="A10" s="67"/>
      <c r="B10" s="19"/>
      <c r="C10" s="19"/>
      <c r="D10" s="19"/>
      <c r="E10" s="19"/>
      <c r="F10" s="20"/>
      <c r="G10" s="8"/>
      <c r="H10" s="70" t="s">
        <v>39</v>
      </c>
      <c r="I10" s="17"/>
      <c r="J10" s="17"/>
      <c r="K10" s="17"/>
      <c r="L10" s="30"/>
      <c r="M10" s="26"/>
      <c r="N10" s="8"/>
      <c r="O10" s="8"/>
      <c r="P10" s="8"/>
      <c r="Q10" s="8"/>
      <c r="R10" s="9"/>
    </row>
    <row r="11" spans="1:18" ht="18" customHeight="1">
      <c r="A11" s="66" t="s">
        <v>9</v>
      </c>
      <c r="B11" s="19"/>
      <c r="C11" s="19"/>
      <c r="D11" s="19"/>
      <c r="E11" s="22"/>
      <c r="F11" s="16">
        <v>50000</v>
      </c>
      <c r="G11" s="7"/>
      <c r="H11" s="69" t="s">
        <v>40</v>
      </c>
      <c r="I11" s="17"/>
      <c r="J11" s="17"/>
      <c r="K11" s="17"/>
      <c r="L11" s="31">
        <f>L9*L7</f>
        <v>9450</v>
      </c>
      <c r="M11" s="8"/>
      <c r="N11" s="8"/>
      <c r="O11" s="8"/>
      <c r="P11" s="8"/>
      <c r="Q11" s="8"/>
      <c r="R11" s="9"/>
    </row>
    <row r="12" spans="1:18" ht="18" customHeight="1">
      <c r="A12" s="67"/>
      <c r="B12" s="19"/>
      <c r="C12" s="19"/>
      <c r="D12" s="19"/>
      <c r="E12" s="19"/>
      <c r="F12" s="20"/>
      <c r="G12" s="8"/>
      <c r="H12" s="70" t="s">
        <v>41</v>
      </c>
      <c r="I12" s="17"/>
      <c r="J12" s="17"/>
      <c r="K12" s="17"/>
      <c r="L12" s="32"/>
      <c r="M12" s="8"/>
      <c r="N12" s="8"/>
      <c r="O12" s="8"/>
      <c r="P12" s="8"/>
      <c r="Q12" s="8"/>
      <c r="R12" s="9"/>
    </row>
    <row r="13" spans="1:18" ht="18" customHeight="1">
      <c r="A13" s="66" t="s">
        <v>10</v>
      </c>
      <c r="B13" s="19"/>
      <c r="C13" s="19"/>
      <c r="D13" s="19"/>
      <c r="E13" s="22"/>
      <c r="F13" s="16">
        <v>35000</v>
      </c>
      <c r="G13" s="7"/>
      <c r="H13" s="69" t="s">
        <v>11</v>
      </c>
      <c r="I13" s="17"/>
      <c r="J13" s="17"/>
      <c r="K13" s="23"/>
      <c r="L13" s="33">
        <v>0.55000000000000004</v>
      </c>
      <c r="M13" s="7"/>
      <c r="N13" s="34"/>
      <c r="O13" s="8"/>
      <c r="P13" s="8"/>
      <c r="Q13" s="8"/>
      <c r="R13" s="9"/>
    </row>
    <row r="14" spans="1:18" ht="18" customHeight="1">
      <c r="A14" s="67"/>
      <c r="B14" s="19"/>
      <c r="C14" s="19"/>
      <c r="D14" s="19"/>
      <c r="E14" s="19"/>
      <c r="F14" s="35"/>
      <c r="G14" s="8"/>
      <c r="H14" s="70" t="s">
        <v>42</v>
      </c>
      <c r="I14" s="17"/>
      <c r="J14" s="17"/>
      <c r="K14" s="17"/>
      <c r="L14" s="36"/>
      <c r="M14" s="8"/>
      <c r="N14" s="34"/>
      <c r="O14" s="8"/>
      <c r="P14" s="8"/>
      <c r="Q14" s="8"/>
      <c r="R14" s="9"/>
    </row>
    <row r="15" spans="1:18" ht="18" customHeight="1">
      <c r="A15" s="66" t="s">
        <v>31</v>
      </c>
      <c r="B15" s="19"/>
      <c r="C15" s="19"/>
      <c r="D15" s="19"/>
      <c r="E15" s="19"/>
      <c r="F15" s="68">
        <f>SUM(F5:F14)</f>
        <v>209000</v>
      </c>
      <c r="G15" s="8"/>
      <c r="H15" s="69" t="s">
        <v>44</v>
      </c>
      <c r="I15" s="17"/>
      <c r="J15" s="17"/>
      <c r="K15" s="17"/>
      <c r="L15" s="18">
        <f>L11*L13</f>
        <v>5197.5</v>
      </c>
      <c r="M15" s="8"/>
      <c r="N15" s="8"/>
      <c r="O15" s="8"/>
      <c r="P15" s="8"/>
      <c r="Q15" s="8"/>
      <c r="R15" s="9"/>
    </row>
    <row r="16" spans="1:18" ht="18" customHeight="1">
      <c r="A16" s="67"/>
      <c r="B16" s="19"/>
      <c r="C16" s="19"/>
      <c r="D16" s="19"/>
      <c r="E16" s="19"/>
      <c r="F16" s="17"/>
      <c r="G16" s="8"/>
      <c r="H16" s="70" t="s">
        <v>43</v>
      </c>
      <c r="I16" s="17"/>
      <c r="J16" s="17"/>
      <c r="K16" s="17"/>
      <c r="L16" s="38"/>
      <c r="M16" s="8"/>
      <c r="N16" s="8"/>
      <c r="O16" s="8"/>
      <c r="P16" s="8"/>
      <c r="Q16" s="8"/>
      <c r="R16" s="9"/>
    </row>
    <row r="17" spans="1:18" ht="18" customHeight="1">
      <c r="A17" s="66" t="s">
        <v>32</v>
      </c>
      <c r="B17" s="19"/>
      <c r="C17" s="19"/>
      <c r="D17" s="19"/>
      <c r="E17" s="19"/>
      <c r="F17" s="68">
        <f>F15*0.1</f>
        <v>20900</v>
      </c>
      <c r="G17" s="8"/>
      <c r="H17" s="69" t="s">
        <v>45</v>
      </c>
      <c r="I17" s="17"/>
      <c r="J17" s="17"/>
      <c r="K17" s="17"/>
      <c r="L17" s="39">
        <f>(L5/L15)</f>
        <v>44.232804232804234</v>
      </c>
      <c r="M17" s="40"/>
      <c r="N17" s="8"/>
      <c r="O17" s="8"/>
      <c r="P17" s="8"/>
      <c r="Q17" s="8"/>
      <c r="R17" s="41"/>
    </row>
    <row r="18" spans="1:18" ht="18" customHeight="1">
      <c r="A18" s="67" t="s">
        <v>34</v>
      </c>
      <c r="B18" s="19"/>
      <c r="C18" s="19"/>
      <c r="D18" s="19"/>
      <c r="E18" s="19"/>
      <c r="F18" s="17"/>
      <c r="G18" s="8"/>
      <c r="H18" s="70"/>
      <c r="I18" s="19"/>
      <c r="J18" s="19"/>
      <c r="K18" s="19"/>
      <c r="L18" s="42"/>
      <c r="M18" s="8"/>
      <c r="N18" s="8"/>
      <c r="O18" s="8"/>
      <c r="P18" s="8"/>
      <c r="Q18" s="8"/>
      <c r="R18" s="9"/>
    </row>
    <row r="19" spans="1:18" ht="18" customHeight="1">
      <c r="A19" s="66" t="s">
        <v>33</v>
      </c>
      <c r="B19" s="19"/>
      <c r="C19" s="19"/>
      <c r="D19" s="19"/>
      <c r="E19" s="19"/>
      <c r="F19" s="37">
        <f>SUM(F15:F18)</f>
        <v>229900</v>
      </c>
      <c r="G19" s="8"/>
      <c r="H19" s="19"/>
      <c r="I19" s="19"/>
      <c r="J19" s="19"/>
      <c r="K19" s="19"/>
      <c r="L19" s="19"/>
      <c r="M19" s="8"/>
      <c r="N19" s="8"/>
      <c r="O19" s="8"/>
      <c r="P19" s="8"/>
      <c r="Q19" s="8"/>
      <c r="R19" s="9"/>
    </row>
    <row r="20" spans="1:18" ht="16" customHeight="1">
      <c r="A20" s="67" t="s">
        <v>35</v>
      </c>
      <c r="B20" s="19"/>
      <c r="C20" s="19"/>
      <c r="D20" s="19"/>
      <c r="E20" s="19"/>
      <c r="F20" s="19"/>
      <c r="G20" s="8"/>
      <c r="H20" s="19"/>
      <c r="I20" s="19"/>
      <c r="J20" s="19"/>
      <c r="K20" s="19"/>
      <c r="L20" s="19"/>
      <c r="M20" s="8"/>
      <c r="N20" s="8"/>
      <c r="O20" s="8"/>
      <c r="P20" s="8"/>
      <c r="Q20" s="8"/>
      <c r="R20" s="9"/>
    </row>
    <row r="21" spans="1:18" ht="52" customHeight="1">
      <c r="A21" s="43"/>
      <c r="B21" s="11"/>
      <c r="C21" s="78" t="s">
        <v>12</v>
      </c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3"/>
    </row>
    <row r="22" spans="1:18" ht="18" customHeight="1">
      <c r="A22" s="44"/>
      <c r="B22" s="8"/>
      <c r="C22" s="69" t="s">
        <v>13</v>
      </c>
      <c r="D22" s="17"/>
      <c r="E22" s="17"/>
      <c r="F22" s="17"/>
      <c r="G22" s="17"/>
      <c r="H22" s="17"/>
      <c r="I22" s="17"/>
      <c r="J22" s="23"/>
      <c r="K22" s="77">
        <v>3</v>
      </c>
      <c r="L22" s="29" t="s">
        <v>48</v>
      </c>
      <c r="M22" s="8"/>
      <c r="N22" s="8"/>
      <c r="O22" s="8"/>
      <c r="P22" s="8"/>
      <c r="Q22" s="8"/>
      <c r="R22" s="9"/>
    </row>
    <row r="23" spans="1:18" ht="18" customHeight="1">
      <c r="A23" s="44"/>
      <c r="B23" s="8"/>
      <c r="C23" s="70" t="s">
        <v>46</v>
      </c>
      <c r="D23" s="17"/>
      <c r="E23" s="17"/>
      <c r="F23" s="17"/>
      <c r="G23" s="17"/>
      <c r="H23" s="17"/>
      <c r="I23" s="17"/>
      <c r="J23" s="17"/>
      <c r="K23" s="36"/>
      <c r="L23" s="8"/>
      <c r="M23" s="8"/>
      <c r="N23" s="8"/>
      <c r="O23" s="8"/>
      <c r="P23" s="8"/>
      <c r="Q23" s="8"/>
      <c r="R23" s="9"/>
    </row>
    <row r="24" spans="1:18" ht="18" customHeight="1">
      <c r="A24" s="44"/>
      <c r="B24" s="8"/>
      <c r="C24" s="69" t="s">
        <v>14</v>
      </c>
      <c r="D24" s="17"/>
      <c r="E24" s="17"/>
      <c r="F24" s="17"/>
      <c r="G24" s="17"/>
      <c r="H24" s="17"/>
      <c r="I24" s="17"/>
      <c r="J24" s="17"/>
      <c r="K24" s="45">
        <f>(L17*K22)</f>
        <v>132.69841269841271</v>
      </c>
      <c r="L24" s="40"/>
      <c r="M24" s="8"/>
      <c r="N24" s="8"/>
      <c r="O24" s="8"/>
      <c r="P24" s="8"/>
      <c r="Q24" s="8"/>
      <c r="R24" s="9"/>
    </row>
    <row r="25" spans="1:18" ht="18" customHeight="1">
      <c r="A25" s="44"/>
      <c r="B25" s="8"/>
      <c r="C25" s="70" t="s">
        <v>49</v>
      </c>
      <c r="D25" s="17"/>
      <c r="E25" s="17"/>
      <c r="F25" s="17"/>
      <c r="G25" s="17"/>
      <c r="H25" s="17"/>
      <c r="I25" s="17"/>
      <c r="J25" s="17"/>
      <c r="K25" s="21"/>
      <c r="L25" s="8"/>
      <c r="M25" s="8"/>
      <c r="N25" s="8"/>
      <c r="O25" s="8"/>
      <c r="P25" s="8"/>
      <c r="Q25" s="8"/>
      <c r="R25" s="9"/>
    </row>
    <row r="26" spans="1:18" ht="18" customHeight="1">
      <c r="A26" s="44"/>
      <c r="B26" s="8"/>
      <c r="C26" s="69" t="s">
        <v>15</v>
      </c>
      <c r="D26" s="17"/>
      <c r="E26" s="17"/>
      <c r="F26" s="17"/>
      <c r="G26" s="17"/>
      <c r="H26" s="17"/>
      <c r="I26" s="17"/>
      <c r="J26" s="23"/>
      <c r="K26" s="46">
        <v>48</v>
      </c>
      <c r="L26" s="7"/>
      <c r="M26" s="8"/>
      <c r="N26" s="8"/>
      <c r="O26" s="8"/>
      <c r="P26" s="8"/>
      <c r="Q26" s="8"/>
      <c r="R26" s="9"/>
    </row>
    <row r="27" spans="1:18" ht="18" customHeight="1">
      <c r="A27" s="44"/>
      <c r="B27" s="8"/>
      <c r="C27" s="70" t="s">
        <v>16</v>
      </c>
      <c r="D27" s="17"/>
      <c r="E27" s="17"/>
      <c r="F27" s="17"/>
      <c r="G27" s="17"/>
      <c r="H27" s="17"/>
      <c r="I27" s="17"/>
      <c r="J27" s="17"/>
      <c r="K27" s="36"/>
      <c r="L27" s="8"/>
      <c r="M27" s="8"/>
      <c r="N27" s="8"/>
      <c r="O27" s="8"/>
      <c r="P27" s="8"/>
      <c r="Q27" s="8"/>
      <c r="R27" s="9"/>
    </row>
    <row r="28" spans="1:18" ht="18" customHeight="1">
      <c r="A28" s="44"/>
      <c r="B28" s="8"/>
      <c r="C28" s="69" t="s">
        <v>17</v>
      </c>
      <c r="D28" s="17"/>
      <c r="E28" s="17"/>
      <c r="F28" s="17"/>
      <c r="G28" s="17"/>
      <c r="H28" s="17"/>
      <c r="I28" s="17"/>
      <c r="J28" s="17"/>
      <c r="K28" s="47">
        <f>K24/K26</f>
        <v>2.7645502645502646</v>
      </c>
      <c r="L28" s="40"/>
      <c r="M28" s="48"/>
      <c r="N28" s="48"/>
      <c r="O28" s="48"/>
      <c r="P28" s="8"/>
      <c r="Q28" s="8"/>
      <c r="R28" s="9"/>
    </row>
    <row r="29" spans="1:18" ht="18" customHeight="1">
      <c r="A29" s="44"/>
      <c r="B29" s="8"/>
      <c r="C29" s="70"/>
      <c r="D29" s="17"/>
      <c r="E29" s="17"/>
      <c r="F29" s="17"/>
      <c r="G29" s="17"/>
      <c r="H29" s="17"/>
      <c r="I29" s="17"/>
      <c r="J29" s="17"/>
      <c r="K29" s="21"/>
      <c r="L29" s="8"/>
      <c r="M29" s="8"/>
      <c r="N29" s="8"/>
      <c r="O29" s="8"/>
      <c r="P29" s="8"/>
      <c r="Q29" s="8"/>
      <c r="R29" s="9"/>
    </row>
    <row r="30" spans="1:18" ht="18" customHeight="1">
      <c r="A30" s="44"/>
      <c r="B30" s="8"/>
      <c r="C30" s="69" t="s">
        <v>18</v>
      </c>
      <c r="D30" s="17"/>
      <c r="E30" s="17"/>
      <c r="F30" s="17"/>
      <c r="G30" s="17"/>
      <c r="H30" s="17"/>
      <c r="I30" s="17"/>
      <c r="J30" s="23"/>
      <c r="K30" s="77">
        <v>30</v>
      </c>
      <c r="L30" s="29" t="s">
        <v>47</v>
      </c>
      <c r="M30" s="8"/>
      <c r="N30" s="8"/>
      <c r="O30" s="8"/>
      <c r="P30" s="8"/>
      <c r="Q30" s="8"/>
      <c r="R30" s="9"/>
    </row>
    <row r="31" spans="1:18" ht="18" customHeight="1">
      <c r="A31" s="44"/>
      <c r="B31" s="8"/>
      <c r="C31" s="70" t="s">
        <v>50</v>
      </c>
      <c r="D31" s="17"/>
      <c r="E31" s="17"/>
      <c r="F31" s="17"/>
      <c r="G31" s="17"/>
      <c r="H31" s="17"/>
      <c r="I31" s="17"/>
      <c r="J31" s="17"/>
      <c r="K31" s="35"/>
      <c r="L31" s="8"/>
      <c r="M31" s="8"/>
      <c r="N31" s="8"/>
      <c r="O31" s="8"/>
      <c r="P31" s="8"/>
      <c r="Q31" s="8"/>
      <c r="R31" s="9"/>
    </row>
    <row r="32" spans="1:18" ht="18" customHeight="1">
      <c r="A32" s="44"/>
      <c r="B32" s="8"/>
      <c r="C32" s="69" t="s">
        <v>19</v>
      </c>
      <c r="D32" s="17"/>
      <c r="E32" s="17"/>
      <c r="F32" s="17"/>
      <c r="G32" s="17"/>
      <c r="H32" s="17"/>
      <c r="I32" s="17"/>
      <c r="J32" s="17"/>
      <c r="K32" s="45">
        <f>(K28*K30)</f>
        <v>82.936507936507937</v>
      </c>
      <c r="L32" s="40"/>
      <c r="M32" s="8"/>
      <c r="N32" s="8"/>
      <c r="O32" s="8"/>
      <c r="P32" s="8"/>
      <c r="Q32" s="8"/>
      <c r="R32" s="9"/>
    </row>
    <row r="33" spans="1:18" ht="18" customHeight="1">
      <c r="A33" s="44"/>
      <c r="B33" s="8"/>
      <c r="C33" s="69" t="s">
        <v>20</v>
      </c>
      <c r="D33" s="17"/>
      <c r="E33" s="17"/>
      <c r="F33" s="17"/>
      <c r="G33" s="17"/>
      <c r="H33" s="17"/>
      <c r="I33" s="17"/>
      <c r="J33" s="17"/>
      <c r="K33" s="17"/>
      <c r="L33" s="8"/>
      <c r="M33" s="8"/>
      <c r="N33" s="8"/>
      <c r="O33" s="8"/>
      <c r="P33" s="8"/>
      <c r="Q33" s="8"/>
      <c r="R33" s="9"/>
    </row>
    <row r="34" spans="1:18" ht="51.25" customHeight="1">
      <c r="A34" s="43"/>
      <c r="B34" s="11"/>
      <c r="C34" s="78" t="s">
        <v>21</v>
      </c>
      <c r="D34" s="11"/>
      <c r="E34" s="11"/>
      <c r="F34" s="11"/>
      <c r="G34" s="11"/>
      <c r="H34" s="11"/>
      <c r="I34" s="11"/>
      <c r="J34" s="11"/>
      <c r="K34" s="12"/>
      <c r="L34" s="11"/>
      <c r="M34" s="11"/>
      <c r="N34" s="11"/>
      <c r="O34" s="11"/>
      <c r="P34" s="11"/>
      <c r="Q34" s="11"/>
      <c r="R34" s="13"/>
    </row>
    <row r="35" spans="1:18" ht="18" customHeight="1">
      <c r="A35" s="44"/>
      <c r="B35" s="8"/>
      <c r="C35" s="69" t="s">
        <v>22</v>
      </c>
      <c r="D35" s="17"/>
      <c r="E35" s="17"/>
      <c r="F35" s="17"/>
      <c r="G35" s="17"/>
      <c r="H35" s="17"/>
      <c r="I35" s="17"/>
      <c r="J35" s="23"/>
      <c r="K35" s="46">
        <v>6</v>
      </c>
      <c r="L35" s="7"/>
      <c r="M35" s="8"/>
      <c r="N35" s="8"/>
      <c r="O35" s="8"/>
      <c r="P35" s="8"/>
      <c r="Q35" s="8"/>
      <c r="R35" s="9"/>
    </row>
    <row r="36" spans="1:18" ht="9" customHeight="1">
      <c r="A36" s="44"/>
      <c r="B36" s="8"/>
      <c r="C36" s="71"/>
      <c r="D36" s="17"/>
      <c r="E36" s="17"/>
      <c r="F36" s="17"/>
      <c r="G36" s="17"/>
      <c r="H36" s="17"/>
      <c r="I36" s="17"/>
      <c r="J36" s="17"/>
      <c r="K36" s="36"/>
      <c r="L36" s="8"/>
      <c r="M36" s="8"/>
      <c r="N36" s="8"/>
      <c r="O36" s="8"/>
      <c r="P36" s="8"/>
      <c r="Q36" s="8"/>
      <c r="R36" s="9"/>
    </row>
    <row r="37" spans="1:18" ht="18" customHeight="1">
      <c r="A37" s="44"/>
      <c r="B37" s="8"/>
      <c r="C37" s="69" t="s">
        <v>23</v>
      </c>
      <c r="D37" s="17"/>
      <c r="E37" s="17"/>
      <c r="F37" s="17"/>
      <c r="G37" s="17"/>
      <c r="H37" s="17"/>
      <c r="I37" s="17"/>
      <c r="J37" s="17"/>
      <c r="K37" s="45">
        <f>K32/K35</f>
        <v>13.822751322751323</v>
      </c>
      <c r="L37" s="40"/>
      <c r="M37" s="48"/>
      <c r="N37" s="48"/>
      <c r="O37" s="48"/>
      <c r="P37" s="8"/>
      <c r="Q37" s="8"/>
      <c r="R37" s="9"/>
    </row>
    <row r="38" spans="1:18" ht="54.75" customHeight="1">
      <c r="A38" s="43"/>
      <c r="B38" s="11"/>
      <c r="C38" s="78" t="s">
        <v>24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3"/>
    </row>
    <row r="39" spans="1:18" ht="18.5" customHeight="1">
      <c r="A39" s="49"/>
      <c r="B39" s="50"/>
      <c r="C39" s="72" t="s">
        <v>25</v>
      </c>
      <c r="D39" s="51"/>
      <c r="E39" s="51"/>
      <c r="F39" s="51"/>
      <c r="G39" s="51"/>
      <c r="H39" s="51"/>
      <c r="I39" s="51"/>
      <c r="J39" s="51"/>
      <c r="K39" s="52"/>
      <c r="L39" s="50"/>
      <c r="M39" s="50"/>
      <c r="N39" s="50"/>
      <c r="O39" s="50"/>
      <c r="P39" s="50"/>
      <c r="Q39" s="50"/>
      <c r="R39" s="53"/>
    </row>
    <row r="40" spans="1:18" ht="18.5" customHeight="1">
      <c r="A40" s="49"/>
      <c r="B40" s="50"/>
      <c r="C40" s="72" t="s">
        <v>26</v>
      </c>
      <c r="D40" s="51"/>
      <c r="E40" s="51"/>
      <c r="F40" s="51"/>
      <c r="G40" s="74">
        <f>L5</f>
        <v>229900</v>
      </c>
      <c r="H40" s="75"/>
      <c r="I40" s="75"/>
      <c r="J40" s="51"/>
      <c r="K40" s="51"/>
      <c r="L40" s="50"/>
      <c r="M40" s="50"/>
      <c r="N40" s="50"/>
      <c r="O40" s="50"/>
      <c r="P40" s="50"/>
      <c r="Q40" s="50"/>
      <c r="R40" s="53"/>
    </row>
    <row r="41" spans="1:18" ht="18.5" customHeight="1">
      <c r="A41" s="54"/>
      <c r="B41" s="55"/>
      <c r="C41" s="73" t="s">
        <v>27</v>
      </c>
      <c r="D41" s="56"/>
      <c r="E41" s="76">
        <f>K37</f>
        <v>13.822751322751323</v>
      </c>
      <c r="F41" s="73" t="s">
        <v>28</v>
      </c>
      <c r="G41" s="56"/>
      <c r="H41" s="56"/>
      <c r="I41" s="56"/>
      <c r="J41" s="56"/>
      <c r="K41" s="56"/>
      <c r="L41" s="55"/>
      <c r="M41" s="55"/>
      <c r="N41" s="55"/>
      <c r="O41" s="55"/>
      <c r="P41" s="55"/>
      <c r="Q41" s="55"/>
      <c r="R41" s="57"/>
    </row>
  </sheetData>
  <mergeCells count="4">
    <mergeCell ref="G40:I40"/>
    <mergeCell ref="B3:D3"/>
    <mergeCell ref="A1:L1"/>
    <mergeCell ref="A2:L2"/>
  </mergeCells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2022-01-05T20:07:37Z</dcterms:created>
  <dcterms:modified xsi:type="dcterms:W3CDTF">2022-01-07T18:44:20Z</dcterms:modified>
</cp:coreProperties>
</file>